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65" windowHeight="11775"/>
  </bookViews>
  <sheets>
    <sheet name="от 100" sheetId="2" r:id="rId1"/>
  </sheets>
  <definedNames>
    <definedName name="_xlnm._FilterDatabase" localSheetId="0" hidden="1">'от 100'!$A$12:$N$43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<sst xmlns="http://schemas.openxmlformats.org/spreadsheetml/2006/main" count="187" uniqueCount="111">
  <si>
    <t>"Утверждено"</t>
  </si>
  <si>
    <t xml:space="preserve">протоколом комитета кредиторов АО «AsiaCredit Bank (АзияКредит Банк)» </t>
  </si>
  <si>
    <t>№_______ от "______"__________2026 г.</t>
  </si>
  <si>
    <t>Председатель комитета кредиторов</t>
  </si>
  <si>
    <t>АО "Казахстанский фонд гарантирования депозитов"</t>
  </si>
  <si>
    <t>Утверждение изменений № 17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</si>
  <si>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№ п/п</t>
  </si>
  <si>
    <t>Подразделение</t>
  </si>
  <si>
    <t>№ Лота</t>
  </si>
  <si>
    <t>Инв. №</t>
  </si>
  <si>
    <t>Наименование</t>
  </si>
  <si>
    <t>Адрес</t>
  </si>
  <si>
    <t>Кол-во</t>
  </si>
  <si>
    <t>Характеристика</t>
  </si>
  <si>
    <t>Оценочная стоимость  ТОО "City Price" 2026 г.за ед.</t>
  </si>
  <si>
    <t>Стартовая цена</t>
  </si>
  <si>
    <t>Метод торгов</t>
  </si>
  <si>
    <t xml:space="preserve">Шаг 5% </t>
  </si>
  <si>
    <t>Период проведения торгов</t>
  </si>
  <si>
    <t xml:space="preserve">Алматы </t>
  </si>
  <si>
    <t>Алматинская область</t>
  </si>
  <si>
    <t>KZ9777411KZ161000040</t>
  </si>
  <si>
    <t>Консолидированный лот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Комплекс зданий и сооружений</t>
  </si>
  <si>
    <t>Алматинская область, г. Каскелен, Крестьянское хозяйство АКХ Ленинский, строение №935</t>
  </si>
  <si>
    <t>Кадастровый номер: 03-047-203-935;Площадь земельного участка 0,2300 га; Право собственности частная собственность; Целевое назначение - для размещения производственной базы; Топография местности - ровный;Ограничения в использовании и обременении - нет;Делимость - делимый; Коммуникации: электричество, ХВС - центральные; ГВС, отопление - автономное; канализация - септик</t>
  </si>
  <si>
    <t>английский</t>
  </si>
  <si>
    <t xml:space="preserve"> 2026 год</t>
  </si>
  <si>
    <t>2) движимое имущества</t>
  </si>
  <si>
    <t>Офисная мебель, орг.техника в количестве 2 192 единицы</t>
  </si>
  <si>
    <t>KZ8877411KZ161000008</t>
  </si>
  <si>
    <t>Земельный участок</t>
  </si>
  <si>
    <t>Алматинская обл., Жамбыльский р-н, Карасуйский сельский округ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</si>
  <si>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</si>
  <si>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г.Алматы</t>
  </si>
  <si>
    <t>Г-006039</t>
  </si>
  <si>
    <t>ИБП - Symmetra PX 128 kw</t>
  </si>
  <si>
    <t>г.Алматы ул. Тулебаева 38</t>
  </si>
  <si>
    <t>Г-003889</t>
  </si>
  <si>
    <t>Система хранения данных</t>
  </si>
  <si>
    <t>Г-006353</t>
  </si>
  <si>
    <t>Сканер - Сервер Intel Server System R 2208WTTYSR 2U (Комплексная система регистрации и анализа событ</t>
  </si>
  <si>
    <t>г. Астана</t>
  </si>
  <si>
    <t>KZ9177411KZ161000148</t>
  </si>
  <si>
    <t>Нежилое помещение</t>
  </si>
  <si>
    <t xml:space="preserve"> г.Астана, р-н Сарыарка, ул. Сокпакбаева (ранее ул. 187), д. 20/1, ВП 2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</si>
  <si>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</si>
  <si>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2026 год</t>
  </si>
  <si>
    <t>KZ9077411KZ161000166</t>
  </si>
  <si>
    <t>4-х комнатная квартира</t>
  </si>
  <si>
    <t xml:space="preserve"> г.Астана, район Алматы, пр. Абылай Хана, д. 6/4, кв. 100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</si>
  <si>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</si>
  <si>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KZ0977411KZ161000169</t>
  </si>
  <si>
    <t>3-х комнатная квартира</t>
  </si>
  <si>
    <t xml:space="preserve"> г.Астана, район Алматы, ул. Мәлік Ғабдуллин, д. 3/1, кв. 40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</si>
  <si>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</si>
  <si>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Жамбылская область</t>
  </si>
  <si>
    <t xml:space="preserve">   231   232</t>
  </si>
  <si>
    <t>KZ8877411KZ161000105 KZ7177411KZ161000120</t>
  </si>
  <si>
    <t xml:space="preserve">Нефтебаза с оборудованием. Железнодорожный тупик </t>
  </si>
  <si>
    <t xml:space="preserve">Жамбылская область, р-н Турара Рыскулова, Корагатинский с.о., с.Корагаты, ул.Маншук Маметова, уч.19/1, ст.Луговой </t>
  </si>
  <si>
    <t xml:space="preserve"> Нефте База кадастровый номер: 06-091-061-001; Площадь земельного участка 2,2206 га; Право собственности - частная собственность; Целевое назначение - для обслуживания объекта размещения нефтебазы; Топография местности -ровный; Ограничения в использовании и обременении - нет; Делимость - делимый; Коммуникации  Электричество, ХВС - центральные; ГВС, отопление - автономное; канализация - септик.                           Железнодорожный тупик кадастровый номер: 06-091-061-032;
</t>
  </si>
  <si>
    <t>г.Усть-Каменогорск</t>
  </si>
  <si>
    <t>KZ0977411KZ161000072</t>
  </si>
  <si>
    <t>Нежилое здание с земельным участком</t>
  </si>
  <si>
    <t>В-Казахстанская область, г.Усть-Каменогорск, ул.Алтайская, д.34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</si>
  <si>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</si>
  <si>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</si>
  <si>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</si>
  <si>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</si>
  <si>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</si>
  <si>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>г. Актобе</t>
  </si>
  <si>
    <t>KZ5677411KZ161000196</t>
  </si>
  <si>
    <t>Самосвал Foton</t>
  </si>
  <si>
    <t xml:space="preserve">г. Актобе, район Алматы, разъезд 41, дом 17 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</si>
  <si>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</si>
  <si>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KZ2377411KZ161000208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</si>
  <si>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</si>
  <si>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KZ8877411KZ161000202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</si>
  <si>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</si>
  <si>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KZ0777411KZ161000205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</si>
  <si>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</si>
  <si>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KZ4077411KZ161000193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</si>
  <si>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</si>
  <si>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>KZ2477411KZ161000190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</si>
  <si>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</si>
  <si>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KZ8977411KZ161000184</t>
  </si>
  <si>
    <t>Погрузчик колесный LG 956GL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</si>
  <si>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</si>
  <si>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KZ0877411KZ161000187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</si>
  <si>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</si>
  <si>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KZ3877411KZ161000132</t>
  </si>
  <si>
    <t>Вахтовый поселок</t>
  </si>
  <si>
    <t xml:space="preserve"> Актюбинская область, Айтекебийский район, Комсомольский с/о, н/с Богетколь</t>
  </si>
  <si>
    <t>Общей площадью 218,6 кв.м., с земельным участком на праве временного землепользования площадью 0,4000га, кадастровый номер 02:024:007:696</t>
  </si>
  <si>
    <t>KZ4977411KZ161000128</t>
  </si>
  <si>
    <t>Экскаватор гусеничный «Caterpillar 336 DL»</t>
  </si>
  <si>
    <t>Регистрационный номер D 490 AND, заводской номер РТВ00318, номер двигателя ТНХ34409</t>
  </si>
  <si>
    <t>Итого</t>
  </si>
  <si>
    <t xml:space="preserve"> Председатель  ликвидационной комиссии   АО "AsiaCredit Bank (АзияКредит Банк)"</t>
  </si>
  <si>
    <t>____________Борамбаев Н.Б.</t>
  </si>
  <si>
    <t xml:space="preserve">Заместитель  Председателя  ликвидационной комиссии   </t>
  </si>
  <si>
    <t>____________Саидамова З.А.</t>
  </si>
  <si>
    <t xml:space="preserve"> </t>
  </si>
  <si>
    <t>____________Ильяков Ф.Ж.</t>
  </si>
  <si>
    <t>____________Сахариев А.Б.</t>
  </si>
  <si>
    <t xml:space="preserve">Член ликвидационной комиссии </t>
  </si>
  <si>
    <t>____________Дюсембаев Р.К.</t>
  </si>
  <si>
    <t>Директор департамента  бухгалтерского учета и отчетности</t>
  </si>
  <si>
    <t>____________Каратаева С.А.</t>
  </si>
  <si>
    <t xml:space="preserve">Начальник управления административно-хозяйственной  деятельности </t>
  </si>
  <si>
    <t>____________Сәттібай С-Ә.К.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</si>
</sst>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\ _₸_-;\-* #\ ##0.00\ _₸_-;_-* &quot;-&quot;??\ _₸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(* #\ ##0.00_);_(* \(#\ ##0.00\);_(* &quot;-&quot;??_);_(@_)"/>
    <numFmt numFmtId="181" formatCode="_-* #\ ##0.00_р_._-;\-* #\ ##0.00_р_._-;_-* &quot;-&quot;??_р_._-;_-@_-"/>
    <numFmt numFmtId="182" formatCode="#\ ##0"/>
  </numFmts>
  <fonts count="36">
    <font>
      <sz val="11"/>
      <color theme="1"/>
      <name val="Calibri"/>
      <charset val="1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.5"/>
      <color theme="1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  <font>
      <u/>
      <sz val="10"/>
      <color indexed="12"/>
      <name val="Arial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charset val="204"/>
    </font>
    <font>
      <u/>
      <sz val="11"/>
      <color theme="10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204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/>
    <xf numFmtId="0" fontId="26" fillId="0" borderId="0"/>
    <xf numFmtId="0" fontId="32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0" fillId="0" borderId="0"/>
    <xf numFmtId="0" fontId="32" fillId="0" borderId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0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2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right" wrapText="1"/>
    </xf>
    <xf numFmtId="2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82" fontId="4" fillId="3" borderId="2" xfId="1" applyNumberFormat="1" applyFont="1" applyFill="1" applyBorder="1" applyAlignment="1">
      <alignment vertical="center" wrapText="1"/>
    </xf>
    <xf numFmtId="182" fontId="4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ont="1" applyFill="1" applyBorder="1" applyAlignment="1">
      <alignment horizontal="center" vertical="center" wrapText="1"/>
    </xf>
    <xf numFmtId="182" fontId="5" fillId="3" borderId="2" xfId="1" applyNumberFormat="1" applyFont="1" applyFill="1" applyBorder="1" applyAlignment="1">
      <alignment horizontal="center" vertical="center"/>
    </xf>
    <xf numFmtId="182" fontId="4" fillId="3" borderId="2" xfId="1" applyNumberFormat="1" applyFont="1" applyFill="1" applyBorder="1" applyAlignment="1">
      <alignment vertical="center"/>
    </xf>
    <xf numFmtId="182" fontId="4" fillId="3" borderId="2" xfId="1" applyNumberFormat="1" applyFont="1" applyFill="1" applyBorder="1" applyAlignment="1">
      <alignment horizontal="center" vertical="center"/>
    </xf>
    <xf numFmtId="2" fontId="4" fillId="3" borderId="2" xfId="1" applyNumberFormat="1" applyFont="1" applyFill="1" applyBorder="1" applyAlignment="1">
      <alignment horizontal="center" vertical="center"/>
    </xf>
    <xf numFmtId="2" fontId="4" fillId="3" borderId="2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82" fontId="5" fillId="0" borderId="3" xfId="1" applyNumberFormat="1" applyFont="1" applyFill="1" applyBorder="1" applyAlignment="1">
      <alignment horizontal="left" vertical="top" wrapText="1"/>
    </xf>
    <xf numFmtId="182" fontId="4" fillId="2" borderId="3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82" fontId="5" fillId="0" borderId="2" xfId="1" applyNumberFormat="1" applyFont="1" applyFill="1" applyBorder="1" applyAlignment="1">
      <alignment horizontal="left" vertical="top" wrapText="1"/>
    </xf>
    <xf numFmtId="182" fontId="5" fillId="0" borderId="3" xfId="1" applyNumberFormat="1" applyFont="1" applyFill="1" applyBorder="1" applyAlignment="1">
      <alignment horizontal="center" vertical="center" wrapText="1"/>
    </xf>
    <xf numFmtId="182" fontId="5" fillId="0" borderId="2" xfId="1" applyNumberFormat="1" applyFont="1" applyFill="1" applyBorder="1" applyAlignment="1">
      <alignment horizontal="left" vertical="center" wrapText="1"/>
    </xf>
    <xf numFmtId="176" fontId="1" fillId="0" borderId="3" xfId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82" fontId="5" fillId="0" borderId="4" xfId="1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2" fontId="4" fillId="2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1" fillId="0" borderId="2" xfId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76" fontId="1" fillId="2" borderId="2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 applyAlignment="1">
      <alignment horizontal="center"/>
    </xf>
    <xf numFmtId="176" fontId="1" fillId="3" borderId="2" xfId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176" fontId="1" fillId="3" borderId="2" xfId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82" fontId="4" fillId="2" borderId="2" xfId="1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182" fontId="5" fillId="0" borderId="3" xfId="1" applyNumberFormat="1" applyFont="1" applyFill="1" applyBorder="1" applyAlignment="1">
      <alignment horizontal="left" vertical="center" wrapText="1"/>
    </xf>
    <xf numFmtId="182" fontId="5" fillId="0" borderId="4" xfId="1" applyNumberFormat="1" applyFont="1" applyFill="1" applyBorder="1" applyAlignment="1">
      <alignment horizontal="center" vertical="center" wrapText="1"/>
    </xf>
    <xf numFmtId="182" fontId="4" fillId="2" borderId="4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82" fontId="5" fillId="0" borderId="4" xfId="1" applyNumberFormat="1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182" fontId="5" fillId="0" borderId="2" xfId="1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1" fillId="0" borderId="2" xfId="0" applyFont="1" applyFill="1" applyBorder="1"/>
    <xf numFmtId="176" fontId="2" fillId="0" borderId="2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 wrapText="1"/>
    </xf>
    <xf numFmtId="2" fontId="1" fillId="2" borderId="0" xfId="0" applyNumberFormat="1" applyFont="1" applyFill="1" applyBorder="1" applyAlignment="1">
      <alignment horizontal="left" wrapText="1"/>
    </xf>
    <xf numFmtId="2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</cellXfs>
  <cellStyles count="8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AFE_Расчет ЗАО Интерферрум-Металл" xfId="49"/>
    <cellStyle name="Гиперссылка 2" xfId="50"/>
    <cellStyle name="Гиперссылка 2 2" xfId="51"/>
    <cellStyle name="Гиперссылка 3" xfId="52"/>
    <cellStyle name="Гиперссылка 3 2" xfId="53"/>
    <cellStyle name="Обычный 2" xfId="54"/>
    <cellStyle name="Обычный 2 2 2" xfId="55"/>
    <cellStyle name="Обычный 2 2 2 2" xfId="56"/>
    <cellStyle name="Обычный 2 3" xfId="57"/>
    <cellStyle name="Обычный 2 3 2" xfId="58"/>
    <cellStyle name="Обычный 2 6" xfId="59"/>
    <cellStyle name="Обычный 3" xfId="60"/>
    <cellStyle name="Обычный 3 2" xfId="61"/>
    <cellStyle name="Обычный 3 2 2" xfId="62"/>
    <cellStyle name="Обычный 3 3" xfId="63"/>
    <cellStyle name="Обычный 3 3 2" xfId="64"/>
    <cellStyle name="Обычный 3 4" xfId="65"/>
    <cellStyle name="Обычный 3 5" xfId="66"/>
    <cellStyle name="Обычный 4" xfId="67"/>
    <cellStyle name="Обычный 5" xfId="68"/>
    <cellStyle name="Обычный 5 2" xfId="69"/>
    <cellStyle name="Процентный 2" xfId="70"/>
    <cellStyle name="Процентный 2 2 2" xfId="71"/>
    <cellStyle name="Процентный 3" xfId="72"/>
    <cellStyle name="Процентный 3 2" xfId="73"/>
    <cellStyle name="Процентный 4" xfId="74"/>
    <cellStyle name="Процентный 4 2" xfId="75"/>
    <cellStyle name="Процентный 4 3" xfId="76"/>
    <cellStyle name="Процентный 6" xfId="77"/>
    <cellStyle name="Процентный 6 2" xfId="78"/>
    <cellStyle name="Финансовый 2" xfId="79"/>
    <cellStyle name="Финансовый 3" xfId="80"/>
    <cellStyle name="Финансовый 8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56"/>
  <sheetViews>
    <sheetView tabSelected="1" topLeftCell="A7" workbookViewId="0">
      <selection activeCell="E18" sqref="E18"/>
    </sheetView>
  </sheetViews>
  <sheetFormatPr defaultColWidth="9" defaultRowHeight="15.75"/>
  <cols>
    <col min="1" max="1" width="0.428571428571429" style="2" customWidth="1"/>
    <col min="2" max="2" width="4.85714285714286" style="3" customWidth="1"/>
    <col min="3" max="3" width="14.2857142857143" style="2" customWidth="1"/>
    <col min="4" max="4" width="5" style="2" customWidth="1"/>
    <col min="5" max="5" width="25.2857142857143" style="4" customWidth="1"/>
    <col min="6" max="6" width="16.4285714285714" style="2" customWidth="1"/>
    <col min="7" max="7" width="21.5714285714286" style="2" customWidth="1"/>
    <col min="8" max="8" width="4" style="2" customWidth="1"/>
    <col min="9" max="9" width="48.1428571428571" style="2" customWidth="1"/>
    <col min="10" max="10" width="18.7142857142857" style="5" customWidth="1"/>
    <col min="11" max="11" width="19" style="5" customWidth="1"/>
    <col min="12" max="12" width="13" style="6" customWidth="1"/>
    <col min="13" max="13" width="17.8571428571429" style="7" customWidth="1"/>
    <col min="14" max="14" width="13.1428571428571" style="6" customWidth="1"/>
    <col min="15" max="16384" width="9.14285714285714" style="2"/>
  </cols>
  <sheetData>
    <row r="3" ht="23.25" customHeight="1" spans="2:14">
      <c r="J3" s="8"/>
      <c r="K3" s="8"/>
      <c r="L3" s="9" t="s">
        <v>0</v>
      </c>
      <c r="M3" s="10"/>
      <c r="N3" s="10"/>
    </row>
    <row r="4" spans="2:14">
      <c r="J4" s="10" t="s">
        <v>1</v>
      </c>
      <c r="K4" s="10"/>
      <c r="L4" s="10"/>
      <c r="M4" s="10"/>
      <c r="N4" s="10"/>
    </row>
    <row r="5" spans="2:14">
      <c r="I5" s="11" t="s">
        <v>2</v>
      </c>
      <c r="J5" s="11"/>
      <c r="K5" s="11"/>
      <c r="L5" s="11"/>
      <c r="M5" s="11"/>
      <c r="N5" s="11"/>
    </row>
    <row r="6" spans="2:14">
      <c r="L6" s="10" t="s">
        <v>3</v>
      </c>
      <c r="M6" s="10"/>
      <c r="N6" s="10"/>
    </row>
    <row r="7" spans="2:14">
      <c r="K7" s="10" t="s">
        <v>4</v>
      </c>
      <c r="L7" s="10"/>
      <c r="M7" s="10"/>
      <c r="N7" s="10"/>
    </row>
    <row r="8" spans="2:14">
      <c r="K8" s="10"/>
      <c r="L8" s="12"/>
      <c r="M8" s="12"/>
      <c r="N8" s="12"/>
    </row>
    <row r="9" spans="2:14">
      <c r="K9" s="10"/>
      <c r="L9" s="13"/>
      <c r="M9" s="13"/>
      <c r="N9" s="13"/>
    </row>
    <row r="11" spans="2:14">
      <c r="B11" s="14" t="s">
        <v>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ht="63" spans="2:14">
      <c r="B12" s="15" t="s">
        <v>6</v>
      </c>
      <c r="C12" s="16" t="s">
        <v>7</v>
      </c>
      <c r="D12" s="16" t="s">
        <v>8</v>
      </c>
      <c r="E12" s="16" t="s">
        <v>9</v>
      </c>
      <c r="F12" s="16" t="s">
        <v>10</v>
      </c>
      <c r="G12" s="16" t="s">
        <v>11</v>
      </c>
      <c r="H12" s="16" t="s">
        <v>12</v>
      </c>
      <c r="I12" s="16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</row>
    <row r="13" spans="2:14">
      <c r="B13" s="18"/>
      <c r="C13" s="19" t="s">
        <v>19</v>
      </c>
      <c r="D13" s="19"/>
      <c r="E13" s="20"/>
      <c r="F13" s="19"/>
      <c r="G13" s="19"/>
      <c r="H13" s="20"/>
      <c r="I13" s="19"/>
      <c r="J13" s="21"/>
      <c r="K13" s="21"/>
      <c r="L13" s="22"/>
      <c r="M13" s="21"/>
      <c r="N13" s="22"/>
    </row>
    <row r="14" s="1" customFormat="1" ht="241.5" customHeight="1" spans="2:14">
      <c r="B14" s="23">
        <v>1</v>
      </c>
      <c r="C14" s="24" t="s">
        <v>20</v>
      </c>
      <c r="D14" s="25">
        <v>3</v>
      </c>
      <c r="E14" s="26" t="s">
        <v>21</v>
      </c>
      <c r="F14" s="27" t="s">
        <v>22</v>
      </c>
      <c r="G14" s="28" t="s">
        <v>23</v>
      </c>
      <c r="H14" s="23">
        <v>1</v>
      </c>
      <c r="I14" s="29" t="s">
        <v>24</v>
      </c>
      <c r="J14" s="30">
        <v>76815164</v>
      </c>
      <c r="K14" s="30">
        <v>76815164</v>
      </c>
      <c r="L14" s="31" t="s">
        <v>25</v>
      </c>
      <c r="M14" s="30">
        <f>(J14+J15)*5/100</f>
        <v>3840758.2</v>
      </c>
      <c r="N14" s="31" t="s">
        <v>26</v>
      </c>
    </row>
    <row r="15" s="1" customFormat="1" ht="58.5" customHeight="1" spans="2:14">
      <c r="B15" s="32"/>
      <c r="C15" s="33"/>
      <c r="D15" s="34"/>
      <c r="E15" s="35"/>
      <c r="F15" s="27" t="s">
        <v>27</v>
      </c>
      <c r="G15" s="34"/>
      <c r="H15" s="36"/>
      <c r="I15" s="29" t="s">
        <v>28</v>
      </c>
      <c r="J15" s="37"/>
      <c r="K15" s="37"/>
      <c r="L15" s="34"/>
      <c r="M15" s="38"/>
      <c r="N15" s="34"/>
    </row>
    <row r="16" s="1" customFormat="1" ht="153.75" customHeight="1" spans="2:14">
      <c r="B16" s="39">
        <v>2</v>
      </c>
      <c r="C16" s="27" t="s">
        <v>20</v>
      </c>
      <c r="D16" s="40">
        <v>4</v>
      </c>
      <c r="E16" s="41" t="s">
        <v>29</v>
      </c>
      <c r="F16" s="27" t="s">
        <v>30</v>
      </c>
      <c r="G16" s="27" t="s">
        <v>31</v>
      </c>
      <c r="H16" s="39">
        <v>1</v>
      </c>
      <c r="I16" s="27" t="s">
        <v>32</v>
      </c>
      <c r="J16" s="42">
        <v>14529600</v>
      </c>
      <c r="K16" s="42">
        <v>14529600</v>
      </c>
      <c r="L16" s="43" t="s">
        <v>25</v>
      </c>
      <c r="M16" s="37">
        <f t="shared" ref="M16:M19" si="0">J16*5/100</f>
        <v>726480</v>
      </c>
      <c r="N16" s="43" t="s">
        <v>26</v>
      </c>
    </row>
    <row r="17" s="1" customFormat="1" ht="43.5" customHeight="1" spans="1:14">
      <c r="B17" s="39">
        <v>3</v>
      </c>
      <c r="C17" s="29" t="s">
        <v>33</v>
      </c>
      <c r="D17" s="40">
        <v>28</v>
      </c>
      <c r="E17" s="41" t="s">
        <v>34</v>
      </c>
      <c r="F17" s="44" t="s">
        <v>35</v>
      </c>
      <c r="G17" s="29" t="s">
        <v>36</v>
      </c>
      <c r="H17" s="39">
        <v>1</v>
      </c>
      <c r="I17" s="29"/>
      <c r="J17" s="45">
        <v>855637.199999999</v>
      </c>
      <c r="K17" s="45">
        <v>855637.199999999</v>
      </c>
      <c r="L17" s="43" t="s">
        <v>25</v>
      </c>
      <c r="M17" s="42">
        <f t="shared" si="0"/>
        <v>42781.86</v>
      </c>
      <c r="N17" s="43" t="s">
        <v>26</v>
      </c>
    </row>
    <row r="18" s="1" customFormat="1" ht="43.5" customHeight="1" spans="1:14">
      <c r="B18" s="46">
        <v>4</v>
      </c>
      <c r="C18" s="29" t="s">
        <v>33</v>
      </c>
      <c r="D18" s="40">
        <v>141</v>
      </c>
      <c r="E18" s="41" t="s">
        <v>37</v>
      </c>
      <c r="F18" s="44" t="s">
        <v>38</v>
      </c>
      <c r="G18" s="29" t="s">
        <v>36</v>
      </c>
      <c r="H18" s="39">
        <v>1</v>
      </c>
      <c r="I18" s="29"/>
      <c r="J18" s="45">
        <v>1198014.3</v>
      </c>
      <c r="K18" s="45">
        <v>1198014.3</v>
      </c>
      <c r="L18" s="43" t="s">
        <v>25</v>
      </c>
      <c r="M18" s="42">
        <f t="shared" ref="M18" si="1">J18*5/100</f>
        <v>59900.715</v>
      </c>
      <c r="N18" s="43" t="s">
        <v>26</v>
      </c>
    </row>
    <row r="19" s="1" customFormat="1" ht="141.75" spans="1:14">
      <c r="B19" s="39">
        <v>5</v>
      </c>
      <c r="C19" s="29" t="s">
        <v>33</v>
      </c>
      <c r="D19" s="40">
        <v>144</v>
      </c>
      <c r="E19" s="41" t="s">
        <v>39</v>
      </c>
      <c r="F19" s="44" t="s">
        <v>40</v>
      </c>
      <c r="G19" s="29" t="s">
        <v>36</v>
      </c>
      <c r="H19" s="39">
        <v>1</v>
      </c>
      <c r="I19" s="29"/>
      <c r="J19" s="45">
        <v>743847.3</v>
      </c>
      <c r="K19" s="45">
        <v>743847.3</v>
      </c>
      <c r="L19" s="43" t="s">
        <v>25</v>
      </c>
      <c r="M19" s="42">
        <f t="shared" si="0"/>
        <v>37192.365</v>
      </c>
      <c r="N19" s="43" t="s">
        <v>26</v>
      </c>
    </row>
    <row r="20" customHeight="1" spans="1:14">
      <c r="B20" s="47"/>
      <c r="C20" s="48" t="s">
        <v>41</v>
      </c>
      <c r="D20" s="49"/>
      <c r="E20" s="50"/>
      <c r="F20" s="48"/>
      <c r="G20" s="48"/>
      <c r="H20" s="47"/>
      <c r="I20" s="48"/>
      <c r="J20" s="51"/>
      <c r="K20" s="51"/>
      <c r="L20" s="52"/>
      <c r="M20" s="53"/>
      <c r="N20" s="54"/>
    </row>
    <row r="21" s="1" customFormat="1" ht="165.75" customHeight="1" spans="1:14">
      <c r="A21" s="1">
        <v>34</v>
      </c>
      <c r="B21" s="39">
        <v>6</v>
      </c>
      <c r="C21" s="55" t="s">
        <v>41</v>
      </c>
      <c r="D21" s="56">
        <v>210</v>
      </c>
      <c r="E21" s="41" t="s">
        <v>42</v>
      </c>
      <c r="F21" s="29" t="s">
        <v>43</v>
      </c>
      <c r="G21" s="29" t="s">
        <v>44</v>
      </c>
      <c r="H21" s="39">
        <v>1</v>
      </c>
      <c r="I21" s="29" t="s">
        <v>45</v>
      </c>
      <c r="J21" s="42">
        <v>20565348</v>
      </c>
      <c r="K21" s="42">
        <v>20565348</v>
      </c>
      <c r="L21" s="43" t="s">
        <v>25</v>
      </c>
      <c r="M21" s="42">
        <f t="shared" ref="M21:M23" si="2">J21*5/100</f>
        <v>1028267.4</v>
      </c>
      <c r="N21" s="43" t="s">
        <v>46</v>
      </c>
    </row>
    <row r="22" s="1" customFormat="1" ht="164.25" customHeight="1" spans="1:14">
      <c r="B22" s="39">
        <v>7</v>
      </c>
      <c r="C22" s="55" t="s">
        <v>41</v>
      </c>
      <c r="D22" s="40">
        <v>211</v>
      </c>
      <c r="E22" s="41" t="s">
        <v>47</v>
      </c>
      <c r="F22" s="29" t="s">
        <v>48</v>
      </c>
      <c r="G22" s="29" t="s">
        <v>49</v>
      </c>
      <c r="H22" s="39">
        <v>1</v>
      </c>
      <c r="I22" s="29" t="s">
        <v>50</v>
      </c>
      <c r="J22" s="42">
        <v>31486688</v>
      </c>
      <c r="K22" s="42">
        <v>31486688</v>
      </c>
      <c r="L22" s="43" t="s">
        <v>25</v>
      </c>
      <c r="M22" s="42">
        <f t="shared" si="2"/>
        <v>1574334.4</v>
      </c>
      <c r="N22" s="43" t="s">
        <v>46</v>
      </c>
    </row>
    <row r="23" s="1" customFormat="1" ht="162" customHeight="1" spans="1:14">
      <c r="B23" s="39">
        <v>8</v>
      </c>
      <c r="C23" s="55" t="s">
        <v>41</v>
      </c>
      <c r="D23" s="40">
        <v>212</v>
      </c>
      <c r="E23" s="41" t="s">
        <v>51</v>
      </c>
      <c r="F23" s="29" t="s">
        <v>52</v>
      </c>
      <c r="G23" s="29" t="s">
        <v>53</v>
      </c>
      <c r="H23" s="39">
        <v>1</v>
      </c>
      <c r="I23" s="29" t="s">
        <v>54</v>
      </c>
      <c r="J23" s="42">
        <v>32036302</v>
      </c>
      <c r="K23" s="42">
        <v>32036302</v>
      </c>
      <c r="L23" s="43" t="s">
        <v>25</v>
      </c>
      <c r="M23" s="42">
        <f t="shared" si="2"/>
        <v>1601815.1</v>
      </c>
      <c r="N23" s="43" t="s">
        <v>46</v>
      </c>
    </row>
    <row r="24" s="1" customFormat="1" ht="22.5" customHeight="1" spans="1:14">
      <c r="B24" s="47"/>
      <c r="C24" s="57" t="s">
        <v>55</v>
      </c>
      <c r="D24" s="49"/>
      <c r="E24" s="50"/>
      <c r="F24" s="48"/>
      <c r="G24" s="48"/>
      <c r="H24" s="47"/>
      <c r="I24" s="48"/>
      <c r="J24" s="51"/>
      <c r="K24" s="51"/>
      <c r="L24" s="52"/>
      <c r="M24" s="53"/>
      <c r="N24" s="54"/>
    </row>
    <row r="25" s="1" customFormat="1" ht="162" customHeight="1" spans="1:14">
      <c r="B25" s="23">
        <v>9</v>
      </c>
      <c r="C25" s="28" t="s">
        <v>55</v>
      </c>
      <c r="D25" s="25" t="s">
        <v>56</v>
      </c>
      <c r="E25" s="58" t="s">
        <v>57</v>
      </c>
      <c r="F25" s="28" t="s">
        <v>58</v>
      </c>
      <c r="G25" s="59" t="s">
        <v>59</v>
      </c>
      <c r="H25" s="23">
        <v>1</v>
      </c>
      <c r="I25" s="59" t="s">
        <v>60</v>
      </c>
      <c r="J25" s="30">
        <v>224608690</v>
      </c>
      <c r="K25" s="30">
        <v>224608690</v>
      </c>
      <c r="L25" s="31" t="s">
        <v>25</v>
      </c>
      <c r="M25" s="30">
        <f t="shared" ref="M25" si="3">J25*5/100</f>
        <v>11230434.5</v>
      </c>
      <c r="N25" s="31" t="s">
        <v>46</v>
      </c>
    </row>
    <row r="26" ht="46.5" customHeight="1" spans="1:14">
      <c r="B26" s="36"/>
      <c r="C26" s="60"/>
      <c r="D26" s="61"/>
      <c r="E26" s="62"/>
      <c r="F26" s="60"/>
      <c r="G26" s="63"/>
      <c r="H26" s="36"/>
      <c r="I26" s="63"/>
      <c r="J26" s="37"/>
      <c r="K26" s="37"/>
      <c r="L26" s="64"/>
      <c r="M26" s="37"/>
      <c r="N26" s="64"/>
    </row>
    <row r="27" ht="17.25" customHeight="1" spans="1:14">
      <c r="B27" s="47"/>
      <c r="C27" s="48" t="s">
        <v>61</v>
      </c>
      <c r="D27" s="49"/>
      <c r="E27" s="50"/>
      <c r="F27" s="48"/>
      <c r="G27" s="48"/>
      <c r="H27" s="47"/>
      <c r="I27" s="48"/>
      <c r="J27" s="51"/>
      <c r="K27" s="51"/>
      <c r="L27" s="52"/>
      <c r="M27" s="53"/>
      <c r="N27" s="54"/>
    </row>
    <row r="28" s="1" customFormat="1" ht="95.25" customHeight="1" spans="1:14">
      <c r="B28" s="39">
        <v>10</v>
      </c>
      <c r="C28" s="65" t="s">
        <v>61</v>
      </c>
      <c r="D28" s="40">
        <v>316</v>
      </c>
      <c r="E28" s="41" t="s">
        <v>62</v>
      </c>
      <c r="F28" s="29" t="s">
        <v>63</v>
      </c>
      <c r="G28" s="29" t="s">
        <v>64</v>
      </c>
      <c r="H28" s="39">
        <v>1</v>
      </c>
      <c r="I28" s="66" t="s">
        <v>65</v>
      </c>
      <c r="J28" s="42">
        <v>79052490</v>
      </c>
      <c r="K28" s="42">
        <v>79052490</v>
      </c>
      <c r="L28" s="43" t="s">
        <v>25</v>
      </c>
      <c r="M28" s="42">
        <f t="shared" ref="M28:M29" si="4">J28*5/100</f>
        <v>3952624.5</v>
      </c>
      <c r="N28" s="43" t="s">
        <v>46</v>
      </c>
    </row>
    <row r="29" s="1" customFormat="1" ht="154.5" customHeight="1" spans="1:14">
      <c r="B29" s="39">
        <v>11</v>
      </c>
      <c r="C29" s="65" t="s">
        <v>61</v>
      </c>
      <c r="D29" s="40">
        <v>317</v>
      </c>
      <c r="E29" s="41" t="s">
        <v>66</v>
      </c>
      <c r="F29" s="29" t="s">
        <v>67</v>
      </c>
      <c r="G29" s="29" t="s">
        <v>68</v>
      </c>
      <c r="H29" s="39">
        <v>1</v>
      </c>
      <c r="I29" s="67" t="s">
        <v>69</v>
      </c>
      <c r="J29" s="42">
        <v>15310280</v>
      </c>
      <c r="K29" s="42">
        <v>15310280</v>
      </c>
      <c r="L29" s="43" t="s">
        <v>25</v>
      </c>
      <c r="M29" s="42">
        <f t="shared" si="4"/>
        <v>765514</v>
      </c>
      <c r="N29" s="43" t="s">
        <v>46</v>
      </c>
    </row>
    <row r="30" spans="1:14">
      <c r="B30" s="47"/>
      <c r="C30" s="48" t="s">
        <v>70</v>
      </c>
      <c r="D30" s="49"/>
      <c r="E30" s="50"/>
      <c r="F30" s="48"/>
      <c r="G30" s="48"/>
      <c r="H30" s="47"/>
      <c r="I30" s="48"/>
      <c r="J30" s="51"/>
      <c r="K30" s="51"/>
      <c r="L30" s="52"/>
      <c r="M30" s="53"/>
      <c r="N30" s="54"/>
    </row>
    <row r="31" s="1" customFormat="1" ht="111" customHeight="1" spans="1:14">
      <c r="B31" s="39">
        <v>12</v>
      </c>
      <c r="C31" s="39" t="s">
        <v>70</v>
      </c>
      <c r="D31" s="56">
        <v>254</v>
      </c>
      <c r="E31" s="41" t="s">
        <v>71</v>
      </c>
      <c r="F31" s="68" t="s">
        <v>72</v>
      </c>
      <c r="G31" s="29" t="s">
        <v>73</v>
      </c>
      <c r="H31" s="39">
        <v>1</v>
      </c>
      <c r="I31" s="29" t="s">
        <v>74</v>
      </c>
      <c r="J31" s="42">
        <v>616500</v>
      </c>
      <c r="K31" s="42">
        <v>616500</v>
      </c>
      <c r="L31" s="43" t="s">
        <v>25</v>
      </c>
      <c r="M31" s="42">
        <f t="shared" ref="M31:M40" si="5">J31*5/100</f>
        <v>30825</v>
      </c>
      <c r="N31" s="43" t="s">
        <v>46</v>
      </c>
    </row>
    <row r="32" s="1" customFormat="1" ht="117.75" customHeight="1" spans="1:14">
      <c r="B32" s="39">
        <v>13</v>
      </c>
      <c r="C32" s="39" t="s">
        <v>70</v>
      </c>
      <c r="D32" s="56">
        <v>255</v>
      </c>
      <c r="E32" s="41" t="s">
        <v>75</v>
      </c>
      <c r="F32" s="68" t="s">
        <v>72</v>
      </c>
      <c r="G32" s="29" t="s">
        <v>73</v>
      </c>
      <c r="H32" s="39">
        <v>1</v>
      </c>
      <c r="I32" s="29" t="s">
        <v>76</v>
      </c>
      <c r="J32" s="42">
        <v>2603000</v>
      </c>
      <c r="K32" s="42">
        <v>2603000</v>
      </c>
      <c r="L32" s="43" t="s">
        <v>25</v>
      </c>
      <c r="M32" s="42">
        <f t="shared" si="5"/>
        <v>130150</v>
      </c>
      <c r="N32" s="43" t="s">
        <v>46</v>
      </c>
    </row>
    <row r="33" s="1" customFormat="1" ht="114" customHeight="1" spans="2:14">
      <c r="B33" s="39">
        <v>14</v>
      </c>
      <c r="C33" s="39" t="s">
        <v>70</v>
      </c>
      <c r="D33" s="56">
        <v>256</v>
      </c>
      <c r="E33" s="41" t="s">
        <v>77</v>
      </c>
      <c r="F33" s="68" t="s">
        <v>72</v>
      </c>
      <c r="G33" s="29" t="s">
        <v>73</v>
      </c>
      <c r="H33" s="39">
        <v>1</v>
      </c>
      <c r="I33" s="29" t="s">
        <v>78</v>
      </c>
      <c r="J33" s="42">
        <v>1518417</v>
      </c>
      <c r="K33" s="42">
        <v>1518417</v>
      </c>
      <c r="L33" s="43" t="s">
        <v>25</v>
      </c>
      <c r="M33" s="42">
        <f t="shared" si="5"/>
        <v>75920.85</v>
      </c>
      <c r="N33" s="43" t="s">
        <v>46</v>
      </c>
    </row>
    <row r="34" s="1" customFormat="1" ht="113.25" customHeight="1" spans="2:14">
      <c r="B34" s="39">
        <v>15</v>
      </c>
      <c r="C34" s="39" t="s">
        <v>70</v>
      </c>
      <c r="D34" s="56">
        <v>258</v>
      </c>
      <c r="E34" s="41" t="s">
        <v>79</v>
      </c>
      <c r="F34" s="68" t="s">
        <v>72</v>
      </c>
      <c r="G34" s="29" t="s">
        <v>73</v>
      </c>
      <c r="H34" s="39">
        <v>1</v>
      </c>
      <c r="I34" s="29" t="s">
        <v>80</v>
      </c>
      <c r="J34" s="42">
        <v>2603000</v>
      </c>
      <c r="K34" s="42">
        <v>2603000</v>
      </c>
      <c r="L34" s="43" t="s">
        <v>25</v>
      </c>
      <c r="M34" s="42">
        <f t="shared" si="5"/>
        <v>130150</v>
      </c>
      <c r="N34" s="43" t="s">
        <v>46</v>
      </c>
    </row>
    <row r="35" s="1" customFormat="1" ht="110.25" spans="2:14">
      <c r="B35" s="39">
        <v>16</v>
      </c>
      <c r="C35" s="39" t="s">
        <v>70</v>
      </c>
      <c r="D35" s="56">
        <v>259</v>
      </c>
      <c r="E35" s="41" t="s">
        <v>81</v>
      </c>
      <c r="F35" s="68" t="s">
        <v>72</v>
      </c>
      <c r="G35" s="29" t="s">
        <v>73</v>
      </c>
      <c r="H35" s="39">
        <v>1</v>
      </c>
      <c r="I35" s="29" t="s">
        <v>82</v>
      </c>
      <c r="J35" s="42">
        <v>1518417</v>
      </c>
      <c r="K35" s="42">
        <v>1518417</v>
      </c>
      <c r="L35" s="43" t="s">
        <v>25</v>
      </c>
      <c r="M35" s="42">
        <f t="shared" si="5"/>
        <v>75920.85</v>
      </c>
      <c r="N35" s="43" t="s">
        <v>46</v>
      </c>
    </row>
    <row r="36" s="1" customFormat="1" ht="122.25" customHeight="1" spans="2:14">
      <c r="B36" s="39">
        <v>17</v>
      </c>
      <c r="C36" s="39" t="s">
        <v>70</v>
      </c>
      <c r="D36" s="56">
        <v>260</v>
      </c>
      <c r="E36" s="41" t="s">
        <v>83</v>
      </c>
      <c r="F36" s="68" t="s">
        <v>72</v>
      </c>
      <c r="G36" s="29" t="s">
        <v>73</v>
      </c>
      <c r="H36" s="39">
        <v>1</v>
      </c>
      <c r="I36" s="29" t="s">
        <v>84</v>
      </c>
      <c r="J36" s="42">
        <v>616500</v>
      </c>
      <c r="K36" s="42">
        <v>616500</v>
      </c>
      <c r="L36" s="43" t="s">
        <v>25</v>
      </c>
      <c r="M36" s="42">
        <f t="shared" si="5"/>
        <v>30825</v>
      </c>
      <c r="N36" s="43" t="s">
        <v>46</v>
      </c>
    </row>
    <row r="37" s="1" customFormat="1" ht="97.5" customHeight="1" spans="2:14">
      <c r="B37" s="39">
        <v>18</v>
      </c>
      <c r="C37" s="39" t="s">
        <v>70</v>
      </c>
      <c r="D37" s="56">
        <v>261</v>
      </c>
      <c r="E37" s="41" t="s">
        <v>85</v>
      </c>
      <c r="F37" s="29" t="s">
        <v>86</v>
      </c>
      <c r="G37" s="29" t="s">
        <v>73</v>
      </c>
      <c r="H37" s="39">
        <v>1</v>
      </c>
      <c r="I37" s="29" t="s">
        <v>87</v>
      </c>
      <c r="J37" s="42">
        <v>2065312</v>
      </c>
      <c r="K37" s="42">
        <v>2065312</v>
      </c>
      <c r="L37" s="43" t="s">
        <v>25</v>
      </c>
      <c r="M37" s="42">
        <f t="shared" si="5"/>
        <v>103265.6</v>
      </c>
      <c r="N37" s="43" t="s">
        <v>46</v>
      </c>
    </row>
    <row r="38" s="1" customFormat="1" ht="98.25" customHeight="1" spans="2:14">
      <c r="B38" s="39">
        <v>19</v>
      </c>
      <c r="C38" s="39" t="s">
        <v>70</v>
      </c>
      <c r="D38" s="56">
        <v>262</v>
      </c>
      <c r="E38" s="41" t="s">
        <v>88</v>
      </c>
      <c r="F38" s="29" t="s">
        <v>86</v>
      </c>
      <c r="G38" s="29" t="s">
        <v>73</v>
      </c>
      <c r="H38" s="39">
        <v>1</v>
      </c>
      <c r="I38" s="29" t="s">
        <v>89</v>
      </c>
      <c r="J38" s="42">
        <v>2880567</v>
      </c>
      <c r="K38" s="42">
        <v>2880567</v>
      </c>
      <c r="L38" s="43" t="s">
        <v>25</v>
      </c>
      <c r="M38" s="42">
        <f t="shared" si="5"/>
        <v>144028.35</v>
      </c>
      <c r="N38" s="43" t="s">
        <v>46</v>
      </c>
    </row>
    <row r="39" s="1" customFormat="1" ht="94.5" customHeight="1" spans="2:14">
      <c r="B39" s="39">
        <v>20</v>
      </c>
      <c r="C39" s="39" t="s">
        <v>70</v>
      </c>
      <c r="D39" s="69">
        <v>378</v>
      </c>
      <c r="E39" s="39" t="s">
        <v>90</v>
      </c>
      <c r="F39" s="70" t="s">
        <v>91</v>
      </c>
      <c r="G39" s="71" t="s">
        <v>92</v>
      </c>
      <c r="H39" s="39">
        <v>1</v>
      </c>
      <c r="I39" s="71" t="s">
        <v>93</v>
      </c>
      <c r="J39" s="42">
        <v>640000</v>
      </c>
      <c r="K39" s="42">
        <v>640000</v>
      </c>
      <c r="L39" s="43" t="s">
        <v>25</v>
      </c>
      <c r="M39" s="42">
        <f t="shared" si="5"/>
        <v>32000</v>
      </c>
      <c r="N39" s="43" t="s">
        <v>46</v>
      </c>
    </row>
    <row r="40" s="1" customFormat="1" ht="63" spans="2:14">
      <c r="B40" s="39">
        <v>21</v>
      </c>
      <c r="C40" s="39" t="s">
        <v>70</v>
      </c>
      <c r="D40" s="69">
        <v>379</v>
      </c>
      <c r="E40" s="39" t="s">
        <v>94</v>
      </c>
      <c r="F40" s="70" t="s">
        <v>95</v>
      </c>
      <c r="G40" s="71" t="s">
        <v>73</v>
      </c>
      <c r="H40" s="39">
        <v>1</v>
      </c>
      <c r="I40" s="71" t="s">
        <v>96</v>
      </c>
      <c r="J40" s="42">
        <v>18496740</v>
      </c>
      <c r="K40" s="42">
        <v>18496740</v>
      </c>
      <c r="L40" s="43" t="s">
        <v>25</v>
      </c>
      <c r="M40" s="42">
        <f t="shared" si="5"/>
        <v>924837</v>
      </c>
      <c r="N40" s="43" t="s">
        <v>46</v>
      </c>
    </row>
    <row r="41" s="1" customFormat="1" spans="2:14">
      <c r="B41" s="39"/>
      <c r="C41" s="72" t="s">
        <v>97</v>
      </c>
      <c r="D41" s="73"/>
      <c r="E41" s="74"/>
      <c r="F41" s="67"/>
      <c r="G41" s="67"/>
      <c r="H41" s="39"/>
      <c r="I41" s="75"/>
      <c r="J41" s="42">
        <f>SUM(J14:J40)</f>
        <v>530760513.8</v>
      </c>
      <c r="K41" s="76">
        <f>SUM(K14:K40)</f>
        <v>530760513.8</v>
      </c>
      <c r="L41" s="43"/>
      <c r="M41" s="42"/>
      <c r="N41" s="43"/>
    </row>
    <row r="42" s="1" customFormat="1" spans="2:14">
      <c r="B42" s="77"/>
      <c r="C42" s="78"/>
      <c r="D42" s="78"/>
      <c r="E42" s="78"/>
      <c r="F42" s="79"/>
      <c r="G42" s="79"/>
      <c r="H42" s="77"/>
      <c r="I42" s="80"/>
      <c r="J42" s="81"/>
      <c r="K42" s="82"/>
      <c r="L42" s="83"/>
      <c r="M42" s="81"/>
      <c r="N42" s="83"/>
    </row>
    <row r="43" ht="26.25" customHeight="1" spans="2:14">
      <c r="D43" s="84" t="s">
        <v>98</v>
      </c>
      <c r="E43" s="84"/>
      <c r="F43" s="84"/>
      <c r="G43" s="84"/>
      <c r="H43" s="84"/>
      <c r="I43" s="85"/>
      <c r="J43" s="86" t="s">
        <v>99</v>
      </c>
      <c r="K43" s="86"/>
      <c r="M43" s="87"/>
      <c r="N43" s="88"/>
    </row>
    <row r="44" ht="21" customHeight="1" spans="2:14">
      <c r="D44" s="89"/>
      <c r="F44" s="89"/>
      <c r="I44" s="85"/>
      <c r="J44" s="86"/>
      <c r="K44" s="86"/>
      <c r="N44" s="88"/>
    </row>
    <row r="45" ht="16.5" customHeight="1" spans="2:14">
      <c r="D45" s="90" t="s">
        <v>100</v>
      </c>
      <c r="E45" s="90"/>
      <c r="F45" s="90"/>
      <c r="G45" s="90"/>
      <c r="I45" s="90"/>
      <c r="J45" s="91" t="s">
        <v>101</v>
      </c>
      <c r="K45" s="91"/>
    </row>
    <row r="46" ht="23.25" customHeight="1" spans="2:14">
      <c r="D46" s="90"/>
      <c r="E46" s="4" t="s">
        <v>102</v>
      </c>
      <c r="F46" s="90"/>
      <c r="G46" s="90"/>
      <c r="I46" s="90"/>
      <c r="J46" s="91"/>
      <c r="K46" s="91"/>
    </row>
    <row r="47" spans="2:14">
      <c r="D47" s="90" t="s">
        <v>100</v>
      </c>
      <c r="E47" s="90"/>
      <c r="F47" s="90"/>
      <c r="G47" s="90"/>
      <c r="I47" s="90"/>
      <c r="J47" s="91" t="s">
        <v>103</v>
      </c>
      <c r="K47" s="91"/>
    </row>
    <row r="48" ht="28.5" customHeight="1" spans="2:14">
      <c r="D48" s="89"/>
      <c r="F48" s="89"/>
      <c r="I48" s="90"/>
      <c r="J48" s="91"/>
      <c r="K48" s="91"/>
    </row>
    <row r="49" spans="4:11">
      <c r="D49" s="89" t="s">
        <v>100</v>
      </c>
      <c r="E49" s="89"/>
      <c r="F49" s="89"/>
      <c r="I49" s="90"/>
      <c r="J49" s="91" t="s">
        <v>104</v>
      </c>
      <c r="K49" s="91"/>
    </row>
    <row r="50" ht="21" customHeight="1" spans="4:11">
      <c r="D50" s="90"/>
      <c r="E50" s="90"/>
      <c r="F50" s="90"/>
      <c r="I50" s="90"/>
      <c r="J50" s="91"/>
      <c r="K50" s="91"/>
    </row>
    <row r="51" spans="4:11">
      <c r="D51" s="90" t="s">
        <v>105</v>
      </c>
      <c r="E51" s="90"/>
      <c r="F51" s="90"/>
      <c r="I51" s="90"/>
      <c r="J51" s="91" t="s">
        <v>106</v>
      </c>
      <c r="K51" s="91"/>
    </row>
    <row r="52" ht="22.5" customHeight="1" spans="4:11">
      <c r="D52" s="89"/>
      <c r="F52" s="89"/>
      <c r="I52" s="90"/>
      <c r="J52" s="91"/>
      <c r="K52" s="91"/>
    </row>
    <row r="53" spans="4:11">
      <c r="D53" s="90" t="s">
        <v>107</v>
      </c>
      <c r="E53" s="90"/>
      <c r="F53" s="90"/>
      <c r="G53" s="90"/>
      <c r="I53" s="90"/>
      <c r="J53" s="91" t="s">
        <v>108</v>
      </c>
      <c r="K53" s="91"/>
    </row>
    <row r="54" ht="23.25" customHeight="1" spans="4:11">
      <c r="D54" s="90"/>
      <c r="E54" s="90"/>
      <c r="F54" s="90"/>
      <c r="G54" s="90"/>
      <c r="I54" s="90"/>
      <c r="J54" s="91"/>
      <c r="K54" s="91"/>
    </row>
    <row r="55" spans="4:11">
      <c r="D55" s="90" t="s">
        <v>109</v>
      </c>
      <c r="I55" s="90"/>
      <c r="J55" s="91" t="s">
        <v>110</v>
      </c>
      <c r="K55" s="91"/>
    </row>
    <row r="56" ht="18" customHeight="1" spans="4:11">
      <c r="F56" s="89"/>
      <c r="I56" s="90"/>
      <c r="J56" s="91"/>
      <c r="K56" s="91"/>
    </row>
  </sheetData>
  <mergeCells count="33">
    <mergeCell ref="L3:N3"/>
    <mergeCell ref="J4:N4"/>
    <mergeCell ref="I5:N5"/>
    <mergeCell ref="L6:N6"/>
    <mergeCell ref="K7:N7"/>
    <mergeCell ref="B11:N11"/>
    <mergeCell ref="C41:E41"/>
    <mergeCell ref="J43:K43"/>
    <mergeCell ref="D45:G45"/>
    <mergeCell ref="D47:G47"/>
    <mergeCell ref="D51:F51"/>
    <mergeCell ref="D53:G53"/>
    <mergeCell ref="B14:B15"/>
    <mergeCell ref="B25:B26"/>
    <mergeCell ref="C25:C26"/>
    <mergeCell ref="D14:D15"/>
    <mergeCell ref="D25:D26"/>
    <mergeCell ref="E25:E26"/>
    <mergeCell ref="F25:F26"/>
    <mergeCell ref="G14:G15"/>
    <mergeCell ref="G25:G26"/>
    <mergeCell ref="H25:H26"/>
    <mergeCell ref="I25:I26"/>
    <mergeCell ref="J14:J15"/>
    <mergeCell ref="J25:J26"/>
    <mergeCell ref="K14:K15"/>
    <mergeCell ref="K25:K26"/>
    <mergeCell ref="L14:L15"/>
    <mergeCell ref="L25:L26"/>
    <mergeCell ref="M14:M15"/>
    <mergeCell ref="M25:M26"/>
    <mergeCell ref="N14:N15"/>
    <mergeCell ref="N25:N26"/>
  </mergeCells>
  <printOptions horizontalCentered="1"/>
  <pageMargins left="0.0393700787401575" right="0.039370078740157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от 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sattibay.se</cp:lastModifiedBy>
  <dcterms:created xsi:type="dcterms:W3CDTF">2022-09-05T12:10:00Z</dcterms:created>
  <cp:lastPrinted>2026-06-10T06:23:00Z</cp:lastPrinted>
  <dcterms:modified xsi:type="dcterms:W3CDTF">2026-07-10T11:55:55Z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4C49D5B5D3DC4C2192992E9B5F5237B1_12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